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<sst xmlns="http://schemas.openxmlformats.org/spreadsheetml/2006/main" count="187" uniqueCount="159">
  <si>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</si>
  <si>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</si>
  <si>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</si>
  <si>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</si>
  <si>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</si>
  <si>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</si>
  <si>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</si>
  <si>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</si>
  <si>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</si>
  <si>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</si>
  <si>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</si>
  <si>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</si>
  <si>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</si>
  <si>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</si>
  <si>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</si>
  <si>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</si>
  <si>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</si>
  <si>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</si>
  <si>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</si>
  <si>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</si>
  <si>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</si>
  <si>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</si>
  <si>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</si>
  <si>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</si>
  <si>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</si>
  <si>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</si>
  <si>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</si>
  <si>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</si>
  <si>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</si>
  <si>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</si>
  <si>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</si>
  <si>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</si>
  <si>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</si>
  <si>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</si>
  <si>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</si>
  <si>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</si>
  <si>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</si>
  <si>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</si>
  <si>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</si>
  <si>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</si>
  <si>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</si>
  <si>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</si>
  <si>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</si>
  <si>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</si>
  <si>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</si>
  <si>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</si>
  <si>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</si>
  <si>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</si>
  <si>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</si>
  <si>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</si>
  <si>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</si>
  <si>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</si>
  <si>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</si>
  <si>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</si>
  <si>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</si>
  <si>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</si>
  <si>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</si>
  <si>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</si>
  <si>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</si>
  <si>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</si>
  <si>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</si>
  <si>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</si>
  <si>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</si>
  <si>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</si>
  <si>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</si>
  <si>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</si>
  <si>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</si>
  <si>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</si>
  <si>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</si>
  <si>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</si>
  <si>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</si>
  <si>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</si>
  <si>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</si>
  <si>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</si>
  <si>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</si>
  <si>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</si>
  <si>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</si>
  <si>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</si>
  <si>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</si>
  <si>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</si>
  <si>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</si>
  <si>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</si>
  <si>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</si>
  <si>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</si>
  <si>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</si>
  <si>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</si>
  <si>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</si>
  <si>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</si>
  <si>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</si>
  <si>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</si>
  <si>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</si>
  <si>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</si>
  <si>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</si>
  <si>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</si>
  <si>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</si>
  <si>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</si>
  <si>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</si>
  <si>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</si>
  <si>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</si>
  <si>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</si>
  <si>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</si>
  <si>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</si>
  <si>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</si>
  <si>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</si>
  <si>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</si>
  <si>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</si>
  <si>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</si>
  <si>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</si>
  <si>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</si>
  <si>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</si>
  <si>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</si>
  <si>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</si>
  <si>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</si>
  <si>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</si>
  <si>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</si>
  <si>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</si>
  <si>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</si>
  <si>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</si>
  <si>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</si>
  <si>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</si>
  <si>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</si>
  <si>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</si>
  <si>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</si>
  <si>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</si>
  <si>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</si>
  <si>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</si>
  <si>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</si>
  <si>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</si>
  <si>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</si>
  <si>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</si>
  <si>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</si>
  <si>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</si>
  <si>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</si>
  <si>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</si>
  <si>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</si>
  <si>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</si>
  <si>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</si>
  <si>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</si>
  <si>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</si>
  <si>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</si>
  <si>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</si>
  <si>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</si>
  <si>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</si>
  <si>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</si>
  <si>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</si>
  <si>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</si>
  <si>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</si>
  <si>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</si>
  <si>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</si>
  <si>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</si>
  <si>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</si>
  <si>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</si>
  <si>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</si>
  <si>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</si>
  <si>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К.А. Шепель</t>
  </si>
  <si>
    <t>В.О. Барткова</t>
  </si>
  <si>
    <t>(04332) 5-11-29</t>
  </si>
  <si>
    <t>inbox@gmm.vn.court.gov.ua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</si>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</sst>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&amp;L077C9D10&amp;C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1119</v>
      </c>
      <c r="D6" s="88">
        <f>SUM(D7,D10,D13,D14,D15,D21,D24,D25,D18,D19,D20)</f>
        <v>1047366.1100000005</v>
      </c>
      <c r="E6" s="88">
        <f>SUM(E7,E10,E13,E14,E15,E21,E24,E25,E18,E19,E20)</f>
        <v>901</v>
      </c>
      <c r="F6" s="88">
        <f>SUM(F7,F10,F13,F14,F15,F21,F24,F25,F18,F19,F20)</f>
        <v>909965.309999999</v>
      </c>
      <c r="G6" s="88">
        <f>SUM(G7,G10,G13,G14,G15,G21,G24,G25,G18,G19,G20)</f>
        <v>40</v>
      </c>
      <c r="H6" s="88">
        <f>SUM(H7,H10,H13,H14,H15,H21,H24,H25,H18,H19,H20)</f>
        <v>46807.74</v>
      </c>
      <c r="I6" s="88">
        <f>SUM(I7,I10,I13,I14,I15,I21,I24,I25,I18,I19,I20)</f>
        <v>231</v>
      </c>
      <c r="J6" s="88">
        <f>SUM(J7,J10,J13,J14,J15,J21,J24,J25,J18,J19,J20)</f>
        <v>182013.1999999999</v>
      </c>
      <c r="K6" s="88">
        <f>SUM(K7,K10,K13,K14,K15,K21,K24,K25,K18,K19,K20)</f>
        <v>218</v>
      </c>
      <c r="L6" s="88">
        <f>SUM(L7,L10,L13,L14,L15,L21,L24,L25,L18,L19,L20)</f>
        <v>155672.6699999999</v>
      </c>
    </row>
    <row r="7" spans="1:12" ht="12.75" customHeight="1">
      <c r="A7" s="86">
        <v>2</v>
      </c>
      <c r="B7" s="89" t="s">
        <v>68</v>
      </c>
      <c r="C7" s="90">
        <v>248</v>
      </c>
      <c r="D7" s="90">
        <v>495963.860000001</v>
      </c>
      <c r="E7" s="90">
        <v>165</v>
      </c>
      <c r="F7" s="90">
        <v>403742.77</v>
      </c>
      <c r="G7" s="90">
        <v>9</v>
      </c>
      <c r="H7" s="90">
        <v>20605.28</v>
      </c>
      <c r="I7" s="90">
        <v>84</v>
      </c>
      <c r="J7" s="90">
        <v>97407.4999999999</v>
      </c>
      <c r="K7" s="90">
        <v>83</v>
      </c>
      <c r="L7" s="90">
        <v>95012.2199999999</v>
      </c>
    </row>
    <row r="8" spans="1:12" ht="12.75">
      <c r="A8" s="86">
        <v>3</v>
      </c>
      <c r="B8" s="91" t="s">
        <v>69</v>
      </c>
      <c r="C8" s="90">
        <v>97</v>
      </c>
      <c r="D8" s="90">
        <v>255173.17</v>
      </c>
      <c r="E8" s="90">
        <v>91</v>
      </c>
      <c r="F8" s="90">
        <v>240726.08</v>
      </c>
      <c r="G8" s="90">
        <v>5</v>
      </c>
      <c r="H8" s="90">
        <v>10742.5</v>
      </c>
      <c r="I8" s="90">
        <v>10</v>
      </c>
      <c r="J8" s="90">
        <v>9296.1</v>
      </c>
      <c r="K8" s="90">
        <v>6</v>
      </c>
      <c r="L8" s="90">
        <v>14886</v>
      </c>
    </row>
    <row r="9" spans="1:12" ht="12.75">
      <c r="A9" s="86">
        <v>4</v>
      </c>
      <c r="B9" s="91" t="s">
        <v>70</v>
      </c>
      <c r="C9" s="90">
        <v>151</v>
      </c>
      <c r="D9" s="90">
        <v>240790.69</v>
      </c>
      <c r="E9" s="90">
        <v>74</v>
      </c>
      <c r="F9" s="90">
        <v>163016.69</v>
      </c>
      <c r="G9" s="90">
        <v>4</v>
      </c>
      <c r="H9" s="90">
        <v>9862.78</v>
      </c>
      <c r="I9" s="90">
        <v>74</v>
      </c>
      <c r="J9" s="90">
        <v>88111.4</v>
      </c>
      <c r="K9" s="90">
        <v>77</v>
      </c>
      <c r="L9" s="90">
        <v>80126.22</v>
      </c>
    </row>
    <row r="10" spans="1:12" ht="12.75">
      <c r="A10" s="86">
        <v>5</v>
      </c>
      <c r="B10" s="89" t="s">
        <v>71</v>
      </c>
      <c r="C10" s="90">
        <v>171</v>
      </c>
      <c r="D10" s="90">
        <v>190540.8</v>
      </c>
      <c r="E10" s="90">
        <v>152</v>
      </c>
      <c r="F10" s="90">
        <v>178444.81</v>
      </c>
      <c r="G10" s="90">
        <v>14</v>
      </c>
      <c r="H10" s="90">
        <v>16465.9</v>
      </c>
      <c r="I10" s="90">
        <v>59</v>
      </c>
      <c r="J10" s="90">
        <v>53282.2</v>
      </c>
      <c r="K10" s="90">
        <v>19</v>
      </c>
      <c r="L10" s="90">
        <v>23321.4</v>
      </c>
    </row>
    <row r="11" spans="1:12" ht="12.75">
      <c r="A11" s="86">
        <v>6</v>
      </c>
      <c r="B11" s="91" t="s">
        <v>72</v>
      </c>
      <c r="C11" s="90">
        <v>14</v>
      </c>
      <c r="D11" s="90">
        <v>34734</v>
      </c>
      <c r="E11" s="90">
        <v>11</v>
      </c>
      <c r="F11" s="90">
        <v>32253</v>
      </c>
      <c r="G11" s="90"/>
      <c r="H11" s="90"/>
      <c r="I11" s="90">
        <v>48</v>
      </c>
      <c r="J11" s="90">
        <v>43477.8</v>
      </c>
      <c r="K11" s="90">
        <v>3</v>
      </c>
      <c r="L11" s="90">
        <v>7443</v>
      </c>
    </row>
    <row r="12" spans="1:12" ht="12.75">
      <c r="A12" s="86">
        <v>7</v>
      </c>
      <c r="B12" s="91" t="s">
        <v>73</v>
      </c>
      <c r="C12" s="90">
        <v>157</v>
      </c>
      <c r="D12" s="90">
        <v>155806.8</v>
      </c>
      <c r="E12" s="90">
        <v>141</v>
      </c>
      <c r="F12" s="90">
        <v>146191.81</v>
      </c>
      <c r="G12" s="90">
        <v>14</v>
      </c>
      <c r="H12" s="90">
        <v>16465.9</v>
      </c>
      <c r="I12" s="90">
        <v>11</v>
      </c>
      <c r="J12" s="90">
        <v>9804.4</v>
      </c>
      <c r="K12" s="90">
        <v>16</v>
      </c>
      <c r="L12" s="90">
        <v>15878.4</v>
      </c>
    </row>
    <row r="13" spans="1:12" ht="12.75">
      <c r="A13" s="86">
        <v>8</v>
      </c>
      <c r="B13" s="89" t="s">
        <v>18</v>
      </c>
      <c r="C13" s="90">
        <v>213</v>
      </c>
      <c r="D13" s="90">
        <v>211381.199999999</v>
      </c>
      <c r="E13" s="90">
        <v>211</v>
      </c>
      <c r="F13" s="90">
        <v>209409.019999999</v>
      </c>
      <c r="G13" s="90">
        <v>14</v>
      </c>
      <c r="H13" s="90">
        <v>8247.96</v>
      </c>
      <c r="I13" s="90">
        <v>17</v>
      </c>
      <c r="J13" s="90">
        <v>13714.6</v>
      </c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90</v>
      </c>
      <c r="D15" s="90">
        <v>51356.6999999999</v>
      </c>
      <c r="E15" s="90">
        <v>70</v>
      </c>
      <c r="F15" s="90">
        <v>41457.71</v>
      </c>
      <c r="G15" s="90">
        <v>3</v>
      </c>
      <c r="H15" s="90">
        <v>1488.6</v>
      </c>
      <c r="I15" s="90"/>
      <c r="J15" s="90"/>
      <c r="K15" s="90">
        <v>20</v>
      </c>
      <c r="L15" s="90">
        <v>12156.9</v>
      </c>
    </row>
    <row r="16" spans="1:12" ht="12.75">
      <c r="A16" s="86">
        <v>11</v>
      </c>
      <c r="B16" s="91" t="s">
        <v>72</v>
      </c>
      <c r="C16" s="90">
        <v>9</v>
      </c>
      <c r="D16" s="90">
        <v>11164.5</v>
      </c>
      <c r="E16" s="90">
        <v>6</v>
      </c>
      <c r="F16" s="90">
        <v>8684</v>
      </c>
      <c r="G16" s="90"/>
      <c r="H16" s="90"/>
      <c r="I16" s="90"/>
      <c r="J16" s="90"/>
      <c r="K16" s="90">
        <v>3</v>
      </c>
      <c r="L16" s="90">
        <v>3721.5</v>
      </c>
    </row>
    <row r="17" spans="1:12" ht="12.75">
      <c r="A17" s="86">
        <v>12</v>
      </c>
      <c r="B17" s="91" t="s">
        <v>73</v>
      </c>
      <c r="C17" s="90">
        <v>81</v>
      </c>
      <c r="D17" s="90">
        <v>40192.2</v>
      </c>
      <c r="E17" s="90">
        <v>64</v>
      </c>
      <c r="F17" s="90">
        <v>32773.71</v>
      </c>
      <c r="G17" s="90">
        <v>3</v>
      </c>
      <c r="H17" s="90">
        <v>1488.6</v>
      </c>
      <c r="I17" s="90"/>
      <c r="J17" s="90"/>
      <c r="K17" s="90">
        <v>17</v>
      </c>
      <c r="L17" s="90">
        <v>8435.4</v>
      </c>
    </row>
    <row r="18" spans="1:12" ht="12.75">
      <c r="A18" s="86">
        <v>13</v>
      </c>
      <c r="B18" s="92" t="s">
        <v>93</v>
      </c>
      <c r="C18" s="90">
        <v>394</v>
      </c>
      <c r="D18" s="90">
        <v>97751.4000000005</v>
      </c>
      <c r="E18" s="90">
        <v>301</v>
      </c>
      <c r="F18" s="90">
        <v>76662.9</v>
      </c>
      <c r="G18" s="90"/>
      <c r="H18" s="90"/>
      <c r="I18" s="90">
        <v>71</v>
      </c>
      <c r="J18" s="90">
        <v>17608.9</v>
      </c>
      <c r="K18" s="90">
        <v>93</v>
      </c>
      <c r="L18" s="90">
        <v>23073.3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2</v>
      </c>
      <c r="F19" s="90">
        <v>248.1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13</v>
      </c>
      <c r="D39" s="88">
        <f>SUM(D40,D47,D48,D49)</f>
        <v>14389.8</v>
      </c>
      <c r="E39" s="88">
        <f>SUM(E40,E47,E48,E49)</f>
        <v>10</v>
      </c>
      <c r="F39" s="88">
        <f>SUM(F40,F47,F48,F49)</f>
        <v>5912.2</v>
      </c>
      <c r="G39" s="88">
        <f>SUM(G40,G47,G48,G49)</f>
        <v>0</v>
      </c>
      <c r="H39" s="88">
        <f>SUM(H40,H47,H48,H49)</f>
        <v>0</v>
      </c>
      <c r="I39" s="88">
        <f>SUM(I40,I47,I48,I49)</f>
        <v>1</v>
      </c>
      <c r="J39" s="88">
        <f>SUM(J40,J47,J48,J49)</f>
        <v>496.4</v>
      </c>
      <c r="K39" s="88">
        <f>SUM(K40,K47,K48,K49)</f>
        <v>2</v>
      </c>
      <c r="L39" s="88">
        <f>SUM(L40,L47,L48,L49)</f>
        <v>1984.8</v>
      </c>
    </row>
    <row r="40" spans="1:12" ht="12.75">
      <c r="A40" s="86">
        <v>35</v>
      </c>
      <c r="B40" s="89" t="s">
        <v>79</v>
      </c>
      <c r="C40" s="90">
        <f>SUM(C41,C44)</f>
        <v>13</v>
      </c>
      <c r="D40" s="90">
        <f>SUM(D41,D44)</f>
        <v>14389.8</v>
      </c>
      <c r="E40" s="90">
        <f>SUM(E41,E44)</f>
        <v>10</v>
      </c>
      <c r="F40" s="90">
        <f>SUM(F41,F44)</f>
        <v>5912.2</v>
      </c>
      <c r="G40" s="90">
        <f>SUM(G41,G44)</f>
        <v>0</v>
      </c>
      <c r="H40" s="90">
        <f>SUM(H41,H44)</f>
        <v>0</v>
      </c>
      <c r="I40" s="90">
        <f>SUM(I41,I44)</f>
        <v>1</v>
      </c>
      <c r="J40" s="90">
        <f>SUM(J41,J44)</f>
        <v>496.4</v>
      </c>
      <c r="K40" s="90">
        <f>SUM(K41,K44)</f>
        <v>2</v>
      </c>
      <c r="L40" s="90">
        <f>SUM(L41,L44)</f>
        <v>1984.8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13</v>
      </c>
      <c r="D44" s="90">
        <v>14389.8</v>
      </c>
      <c r="E44" s="90">
        <v>10</v>
      </c>
      <c r="F44" s="90">
        <v>5912.2</v>
      </c>
      <c r="G44" s="90"/>
      <c r="H44" s="90"/>
      <c r="I44" s="90">
        <v>1</v>
      </c>
      <c r="J44" s="90">
        <v>496.4</v>
      </c>
      <c r="K44" s="90">
        <v>2</v>
      </c>
      <c r="L44" s="90">
        <v>1984.8</v>
      </c>
    </row>
    <row r="45" spans="1:12" ht="25.5">
      <c r="A45" s="86">
        <v>40</v>
      </c>
      <c r="B45" s="91" t="s">
        <v>83</v>
      </c>
      <c r="C45" s="90">
        <v>1</v>
      </c>
      <c r="D45" s="90">
        <v>2481</v>
      </c>
      <c r="E45" s="90"/>
      <c r="F45" s="90"/>
      <c r="G45" s="90"/>
      <c r="H45" s="90"/>
      <c r="I45" s="90">
        <v>1</v>
      </c>
      <c r="J45" s="90">
        <v>496.4</v>
      </c>
      <c r="K45" s="90"/>
      <c r="L45" s="90"/>
    </row>
    <row r="46" spans="1:12" ht="12.75">
      <c r="A46" s="86">
        <v>41</v>
      </c>
      <c r="B46" s="91" t="s">
        <v>73</v>
      </c>
      <c r="C46" s="90">
        <v>12</v>
      </c>
      <c r="D46" s="90">
        <v>11908.8</v>
      </c>
      <c r="E46" s="90">
        <v>10</v>
      </c>
      <c r="F46" s="90">
        <v>5912.2</v>
      </c>
      <c r="G46" s="90"/>
      <c r="H46" s="90"/>
      <c r="I46" s="90"/>
      <c r="J46" s="90"/>
      <c r="K46" s="90">
        <v>2</v>
      </c>
      <c r="L46" s="90">
        <v>1984.8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161</v>
      </c>
      <c r="D50" s="88">
        <f>SUM(D51:D54)</f>
        <v>3922.53</v>
      </c>
      <c r="E50" s="88">
        <f>SUM(E51:E54)</f>
        <v>161</v>
      </c>
      <c r="F50" s="88">
        <f>SUM(F51:F54)</f>
        <v>3903.3599999999997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144</v>
      </c>
      <c r="D51" s="90">
        <v>2672.11</v>
      </c>
      <c r="E51" s="90">
        <v>144</v>
      </c>
      <c r="F51" s="90">
        <v>2665.6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13</v>
      </c>
      <c r="D52" s="90">
        <v>967.59</v>
      </c>
      <c r="E52" s="90">
        <v>13</v>
      </c>
      <c r="F52" s="90">
        <v>954.97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4</v>
      </c>
      <c r="D54" s="90">
        <v>282.83</v>
      </c>
      <c r="E54" s="90">
        <v>4</v>
      </c>
      <c r="F54" s="90">
        <v>282.79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734</v>
      </c>
      <c r="D55" s="88">
        <v>364210.800000005</v>
      </c>
      <c r="E55" s="88">
        <v>294</v>
      </c>
      <c r="F55" s="88">
        <v>145292</v>
      </c>
      <c r="G55" s="88"/>
      <c r="H55" s="88"/>
      <c r="I55" s="88">
        <v>734</v>
      </c>
      <c r="J55" s="88">
        <v>362649.600000005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2027</v>
      </c>
      <c r="D56" s="88">
        <f>SUM(D6,D28,D39,D50,D55)</f>
        <v>1429889.2400000053</v>
      </c>
      <c r="E56" s="88">
        <f>SUM(E6,E28,E39,E50,E55)</f>
        <v>1366</v>
      </c>
      <c r="F56" s="88">
        <f>SUM(F6,F28,F39,F50,F55)</f>
        <v>1065072.869999999</v>
      </c>
      <c r="G56" s="88">
        <f>SUM(G6,G28,G39,G50,G55)</f>
        <v>40</v>
      </c>
      <c r="H56" s="88">
        <f>SUM(H6,H28,H39,H50,H55)</f>
        <v>46807.74</v>
      </c>
      <c r="I56" s="88">
        <f>SUM(I6,I28,I39,I50,I55)</f>
        <v>966</v>
      </c>
      <c r="J56" s="88">
        <f>SUM(J6,J28,J39,J50,J55)</f>
        <v>545159.2000000048</v>
      </c>
      <c r="K56" s="88">
        <f>SUM(K6,K28,K39,K50,K55)</f>
        <v>220</v>
      </c>
      <c r="L56" s="88">
        <f>SUM(L6,L28,L39,L50,L55)</f>
        <v>157657.46999999988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&amp;L077C9D10&amp;CФорма № 10, Підрозділ: Жмеринський міськрайонний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220</v>
      </c>
      <c r="G5" s="97">
        <f>SUM(G6:G30)</f>
        <v>157657.46999999997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24</v>
      </c>
      <c r="G6" s="99">
        <v>24833.32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2</v>
      </c>
      <c r="G7" s="99">
        <v>2672.4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155</v>
      </c>
      <c r="G8" s="99">
        <v>86090.7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</v>
      </c>
      <c r="G10" s="99">
        <v>496.2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6</v>
      </c>
      <c r="G11" s="99">
        <v>14886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8</v>
      </c>
      <c r="G12" s="99">
        <v>8683.5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17</v>
      </c>
      <c r="G14" s="99">
        <v>13048.55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2</v>
      </c>
      <c r="G21" s="99">
        <v>2481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4</v>
      </c>
      <c r="G24" s="99">
        <v>1984.8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>
        <v>1</v>
      </c>
      <c r="G30" s="99">
        <v>2481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1"/>
  <headerFooter>
    <oddFooter>&amp;L077C9D10&amp;CФорма № 10, Підрозділ: Жмеринський міськрайонний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2023-01-12T07:07:30Z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10_00130_4.2022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077C9D10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